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<sst xmlns="http://schemas.openxmlformats.org/spreadsheetml/2006/main" count="395" uniqueCount="124">
  <si>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</si>
  <si>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</si>
  <si>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</si>
  <si>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</si>
  <si>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</si>
  <si>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</si>
  <si>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</si>
  <si>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</si>
  <si>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</si>
  <si>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</si>
  <si>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</si>
  <si>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</si>
  <si>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</si>
  <si>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</si>
  <si>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</si>
  <si>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</si>
  <si>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</si>
  <si>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</si>
  <si>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</si>
  <si>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</si>
  <si>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</si>
  <si>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</si>
  <si>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</si>
  <si>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</si>
  <si>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</si>
  <si>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</si>
  <si>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</si>
  <si>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</si>
  <si>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</si>
  <si>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</si>
  <si>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</si>
  <si>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</si>
  <si>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</si>
  <si>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</si>
  <si>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</si>
  <si>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</si>
  <si>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</si>
  <si>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</si>
  <si>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</si>
  <si>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</si>
  <si>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</si>
  <si>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</si>
  <si>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</si>
  <si>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</si>
  <si>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</si>
  <si>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</si>
  <si>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</si>
  <si>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</si>
  <si>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</si>
  <si>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</si>
  <si>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</si>
  <si>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</si>
  <si>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</si>
  <si>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</si>
  <si>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</si>
  <si>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</si>
  <si>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</si>
  <si>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</si>
  <si>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</si>
  <si>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</si>
  <si>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</si>
  <si>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</si>
  <si>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</si>
  <si>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</si>
  <si>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</si>
  <si>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</si>
  <si>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</si>
  <si>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</si>
  <si>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</si>
  <si>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</si>
  <si>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</si>
  <si>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</si>
  <si>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</si>
  <si>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</si>
  <si>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</si>
  <si>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</si>
  <si>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</si>
  <si>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</si>
  <si>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</si>
  <si>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</si>
  <si>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</si>
  <si>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</si>
  <si>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</si>
  <si>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</si>
  <si>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</si>
  <si>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</si>
  <si>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</si>
  <si>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</si>
  <si>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</si>
  <si>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</si>
  <si>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</si>
  <si>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</si>
  <si>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</si>
  <si>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</si>
  <si>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</si>
  <si>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</si>
  <si>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</si>
  <si>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</si>
  <si>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</si>
  <si>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</si>
  <si>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</si>
  <si>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</si>
  <si>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</si>
  <si>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</si>
  <si>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</si>
  <si>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</si>
  <si>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</si>
  <si>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</si>
  <si>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</si>
  <si>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</si>
  <si>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</si>
  <si>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</si>
  <si>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</si>
  <si>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</si>
  <si>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</si>
  <si>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</si>
  <si>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</si>
  <si>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</si>
  <si>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</si>
  <si>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19.11. 2015 р. </t>
  </si>
  <si>
    <r>
      <t xml:space="preserve">станом на 19.11.2015р.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</si>
  <si>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</si>
  <si>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</si>
  <si>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19.11.2015р.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</si>
</sst>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119847"/>
        <c:axId val="14969760"/>
      </c:lineChart>
      <c:catAx>
        <c:axId val="91198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69760"/>
        <c:crosses val="autoZero"/>
        <c:auto val="0"/>
        <c:lblOffset val="100"/>
        <c:tickLblSkip val="1"/>
        <c:noMultiLvlLbl val="0"/>
      </c:catAx>
      <c:valAx>
        <c:axId val="1496976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198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1136625"/>
        <c:axId val="13358714"/>
      </c:lineChart>
      <c:catAx>
        <c:axId val="611366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58714"/>
        <c:crosses val="autoZero"/>
        <c:auto val="0"/>
        <c:lblOffset val="100"/>
        <c:tickLblSkip val="1"/>
        <c:noMultiLvlLbl val="0"/>
      </c:catAx>
      <c:valAx>
        <c:axId val="1335871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366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14020"/>
        <c:crosses val="autoZero"/>
        <c:auto val="0"/>
        <c:lblOffset val="100"/>
        <c:tickLblSkip val="1"/>
        <c:noMultiLvlLbl val="0"/>
      </c:catAx>
      <c:valAx>
        <c:axId val="831402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195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19.11.2015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7717317"/>
        <c:axId val="2346990"/>
      </c:bar3D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17317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1122911"/>
        <c:axId val="55888472"/>
      </c:barChart>
      <c:catAx>
        <c:axId val="21122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22911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3234201"/>
        <c:axId val="30672354"/>
      </c:bar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34201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7615731"/>
        <c:axId val="1432716"/>
      </c:barChart>
      <c:cat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6"/>
        <c:crossesAt val="0"/>
        <c:auto val="1"/>
        <c:lblOffset val="100"/>
        <c:tickLblSkip val="1"/>
        <c:noMultiLvlLbl val="0"/>
      </c:catAx>
      <c:valAx>
        <c:axId val="1432716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15731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0113"/>
        <c:axId val="4591018"/>
      </c:lineChart>
      <c:catAx>
        <c:axId val="5101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1018"/>
        <c:crosses val="autoZero"/>
        <c:auto val="0"/>
        <c:lblOffset val="100"/>
        <c:tickLblSkip val="1"/>
        <c:noMultiLvlLbl val="0"/>
      </c:catAx>
      <c:valAx>
        <c:axId val="459101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11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1319163"/>
        <c:axId val="36328148"/>
      </c:lineChart>
      <c:catAx>
        <c:axId val="413191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328148"/>
        <c:crosses val="autoZero"/>
        <c:auto val="0"/>
        <c:lblOffset val="100"/>
        <c:tickLblSkip val="1"/>
        <c:noMultiLvlLbl val="0"/>
      </c:catAx>
      <c:valAx>
        <c:axId val="3632814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3191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8517877"/>
        <c:axId val="56898846"/>
      </c:lineChart>
      <c:catAx>
        <c:axId val="585178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98846"/>
        <c:crosses val="autoZero"/>
        <c:auto val="0"/>
        <c:lblOffset val="100"/>
        <c:tickLblSkip val="1"/>
        <c:noMultiLvlLbl val="0"/>
      </c:catAx>
      <c:valAx>
        <c:axId val="5689884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5178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2327567"/>
        <c:axId val="45403784"/>
      </c:lineChart>
      <c:catAx>
        <c:axId val="423275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03784"/>
        <c:crosses val="autoZero"/>
        <c:auto val="0"/>
        <c:lblOffset val="100"/>
        <c:tickLblSkip val="1"/>
        <c:noMultiLvlLbl val="0"/>
      </c:catAx>
      <c:valAx>
        <c:axId val="4540378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2756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80873"/>
        <c:axId val="53827858"/>
      </c:lineChart>
      <c:catAx>
        <c:axId val="59808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27858"/>
        <c:crosses val="autoZero"/>
        <c:auto val="0"/>
        <c:lblOffset val="100"/>
        <c:tickLblSkip val="1"/>
        <c:noMultiLvlLbl val="0"/>
      </c:catAx>
      <c:valAx>
        <c:axId val="53827858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08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4688675"/>
        <c:axId val="65089212"/>
      </c:lineChart>
      <c:catAx>
        <c:axId val="146886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89212"/>
        <c:crosses val="autoZero"/>
        <c:auto val="0"/>
        <c:lblOffset val="100"/>
        <c:tickLblSkip val="1"/>
        <c:noMultiLvlLbl val="0"/>
      </c:catAx>
      <c:valAx>
        <c:axId val="65089212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886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931997"/>
        <c:axId val="37734790"/>
      </c:lineChart>
      <c:catAx>
        <c:axId val="489319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4790"/>
        <c:crosses val="autoZero"/>
        <c:auto val="0"/>
        <c:lblOffset val="100"/>
        <c:tickLblSkip val="1"/>
        <c:noMultiLvlLbl val="0"/>
      </c:catAx>
      <c:valAx>
        <c:axId val="37734790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31997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068791"/>
        <c:axId val="36619120"/>
      </c:lineChart>
      <c:catAx>
        <c:axId val="40687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19120"/>
        <c:crosses val="autoZero"/>
        <c:auto val="0"/>
        <c:lblOffset val="100"/>
        <c:tickLblSkip val="1"/>
        <c:noMultiLvlLbl val="0"/>
      </c:catAx>
      <c:valAx>
        <c:axId val="36619120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87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617 994,6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+ 1 490,8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+ 43 082,6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130390326.62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112</v>
      </c>
      <c r="Q1" s="107"/>
      <c r="R1" s="107"/>
      <c r="S1" s="107"/>
      <c r="T1" s="107"/>
      <c r="U1" s="112"/>
    </row>
    <row r="2" spans="1:21" ht="16.5" thickBot="1">
      <c r="A2" s="113" t="s">
        <v>113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114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41">
        <f>SUM(S4:S24)</f>
        <v>16074.4</v>
      </c>
      <c r="T25" s="142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42309</v>
      </c>
      <c r="Q30" s="123">
        <f>'[1]жовтень'!$D$83</f>
        <v>257.30632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42309</v>
      </c>
      <c r="Q40" s="129">
        <v>153220.82662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40:P41"/>
    <mergeCell ref="Q40:S41"/>
    <mergeCell ref="Q33:R33"/>
    <mergeCell ref="Q34:R34"/>
    <mergeCell ref="P38:S38"/>
    <mergeCell ref="P39:S39"/>
    <mergeCell ref="P28:S28"/>
    <mergeCell ref="P29:S29"/>
    <mergeCell ref="P30:P31"/>
    <mergeCell ref="Q30:S31"/>
    <mergeCell ref="S23:T23"/>
    <mergeCell ref="S24:T24"/>
    <mergeCell ref="S25:T2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117</v>
      </c>
      <c r="Q1" s="107"/>
      <c r="R1" s="107"/>
      <c r="S1" s="107"/>
      <c r="T1" s="107"/>
      <c r="U1" s="112"/>
    </row>
    <row r="2" spans="1:21" ht="16.5" thickBot="1">
      <c r="A2" s="113" t="s">
        <v>119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120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AVERAGE(L4:L16)</f>
        <v>3100.418461538461</v>
      </c>
      <c r="P4" s="43">
        <v>0</v>
      </c>
      <c r="Q4" s="44">
        <v>0</v>
      </c>
      <c r="R4" s="45">
        <v>0</v>
      </c>
      <c r="S4" s="133">
        <v>999.6</v>
      </c>
      <c r="T4" s="134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3100.4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3100.4</v>
      </c>
      <c r="P6" s="105">
        <v>0</v>
      </c>
      <c r="Q6" s="50">
        <v>0</v>
      </c>
      <c r="R6" s="106">
        <v>199.7</v>
      </c>
      <c r="S6" s="137">
        <v>0</v>
      </c>
      <c r="T6" s="138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3100.4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3100.4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3100.4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3100.4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3100.4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3100.4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3100.4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3100.4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3100.4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3100.4</v>
      </c>
      <c r="P16" s="104">
        <v>0</v>
      </c>
      <c r="Q16" s="47">
        <v>25.8</v>
      </c>
      <c r="R16" s="52">
        <v>9.1</v>
      </c>
      <c r="S16" s="135">
        <v>0</v>
      </c>
      <c r="T16" s="136"/>
      <c r="U16" s="34">
        <f t="shared" si="2"/>
        <v>34.9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3100.4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3100.4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3100.4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3100.4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3100.4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3100.4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3100.4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3100.4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17841.77</v>
      </c>
      <c r="C25" s="99">
        <f t="shared" si="3"/>
        <v>395.3</v>
      </c>
      <c r="D25" s="99">
        <f t="shared" si="3"/>
        <v>136.9</v>
      </c>
      <c r="E25" s="99">
        <f t="shared" si="3"/>
        <v>1835.77</v>
      </c>
      <c r="F25" s="99">
        <f t="shared" si="3"/>
        <v>12968.84</v>
      </c>
      <c r="G25" s="99">
        <f t="shared" si="3"/>
        <v>676.6800000000001</v>
      </c>
      <c r="H25" s="99">
        <f t="shared" si="3"/>
        <v>370.12999999999994</v>
      </c>
      <c r="I25" s="100">
        <f>SUM(I4:I24)</f>
        <v>688</v>
      </c>
      <c r="J25" s="100">
        <f t="shared" si="3"/>
        <v>159.99</v>
      </c>
      <c r="K25" s="42">
        <f t="shared" si="3"/>
        <v>5232.059999999998</v>
      </c>
      <c r="L25" s="42">
        <f t="shared" si="3"/>
        <v>40305.439999999995</v>
      </c>
      <c r="M25" s="42">
        <f t="shared" si="3"/>
        <v>63972.7</v>
      </c>
      <c r="N25" s="14">
        <f t="shared" si="1"/>
        <v>0.630041251971544</v>
      </c>
      <c r="O25" s="2"/>
      <c r="P25" s="89">
        <f>SUM(P4:P24)</f>
        <v>896.1</v>
      </c>
      <c r="Q25" s="89">
        <f>SUM(Q4:Q24)</f>
        <v>25.8</v>
      </c>
      <c r="R25" s="89">
        <f>SUM(R4:R24)</f>
        <v>208.79999999999998</v>
      </c>
      <c r="S25" s="141">
        <f>SUM(S4:S24)</f>
        <v>999.6</v>
      </c>
      <c r="T25" s="142"/>
      <c r="U25" s="89">
        <f>P25+Q25+S25+R25+T25</f>
        <v>2130.3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42327</v>
      </c>
      <c r="Q30" s="123">
        <v>35.30494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42327</v>
      </c>
      <c r="Q40" s="129">
        <v>130390.32662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121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122</v>
      </c>
      <c r="P28" s="155"/>
    </row>
    <row r="29" spans="1:16" ht="45">
      <c r="A29" s="14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листопад!Q40</f>
        <v>130390.32662</v>
      </c>
      <c r="B30" s="72">
        <v>7760.73</v>
      </c>
      <c r="C30" s="72">
        <v>8108.15</v>
      </c>
      <c r="D30" s="72">
        <v>2500</v>
      </c>
      <c r="E30" s="72">
        <v>618.95</v>
      </c>
      <c r="F30" s="72">
        <v>1481</v>
      </c>
      <c r="G30" s="72">
        <v>2272.23</v>
      </c>
      <c r="H30" s="72"/>
      <c r="I30" s="72"/>
      <c r="J30" s="72"/>
      <c r="K30" s="72"/>
      <c r="L30" s="92">
        <v>11741.73</v>
      </c>
      <c r="M30" s="73">
        <v>10999.33</v>
      </c>
      <c r="N30" s="74">
        <v>-742.4</v>
      </c>
      <c r="O30" s="156">
        <f>листопад!Q30</f>
        <v>35.30494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314117.09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86630.45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95689.37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6262.41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58880.38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8180.78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2542.4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45691.67000000013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617994.55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SUM(B8:B14)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130390326.62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42278</v>
      </c>
      <c r="Q31" s="123">
        <f>'[1]вересень'!$D$83</f>
        <v>1507.10082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42278</v>
      </c>
      <c r="Q41" s="129">
        <f>'[3]залишки  (2)'!$K$6/1000</f>
        <v>130390.32662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2015-11-19T10:07:07Z</dcterms:modified>
  <cp:category/>
  <cp:version/>
  <cp:contentType/>
  <cp:contentStatus/>
</cp:coreProperties>
</file>